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345" windowHeight="4470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G15" i="1" l="1"/>
  <c r="F15" i="1"/>
  <c r="E15" i="1"/>
  <c r="E16" i="1" s="1"/>
  <c r="C15" i="1"/>
  <c r="B16" i="1" s="1"/>
  <c r="B17" i="1" s="1"/>
  <c r="B15" i="1"/>
  <c r="E19" i="1" l="1"/>
  <c r="E20" i="1"/>
  <c r="H7" i="1" s="1"/>
  <c r="H3" i="1" l="1"/>
  <c r="H5" i="1"/>
  <c r="H9" i="1"/>
  <c r="H13" i="1"/>
  <c r="H6" i="1"/>
  <c r="H10" i="1"/>
  <c r="H2" i="1"/>
  <c r="H11" i="1"/>
  <c r="H8" i="1"/>
  <c r="H12" i="1"/>
  <c r="H4" i="1"/>
  <c r="H15" i="1" l="1"/>
  <c r="E21" i="1" s="1"/>
  <c r="E22" i="1" s="1"/>
</calcChain>
</file>

<file path=xl/sharedStrings.xml><?xml version="1.0" encoding="utf-8"?>
<sst xmlns="http://schemas.openxmlformats.org/spreadsheetml/2006/main" count="27" uniqueCount="27">
  <si>
    <t>marec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</si>
  <si>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</si>
  <si>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</si>
  <si>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</si>
  <si>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</si>
  <si>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</si>
  <si>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</si>
  <si>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</si>
  <si>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</si>
  <si>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január</t>
  </si>
  <si>
    <t>február</t>
  </si>
  <si>
    <t>apríl</t>
  </si>
  <si>
    <t>zamestnanec</t>
  </si>
  <si>
    <t>zivnost</t>
  </si>
  <si>
    <t>ZP</t>
  </si>
  <si>
    <t>SP</t>
  </si>
  <si>
    <t>spolu</t>
  </si>
  <si>
    <t>priemer</t>
  </si>
  <si>
    <t>max vydavky</t>
  </si>
  <si>
    <t>nezdaniteľná časť základu pre 2013</t>
  </si>
  <si>
    <t>19% z prijmu / 12 mesiacov</t>
  </si>
  <si>
    <t>spolu za rok</t>
  </si>
  <si>
    <t>priemer na mesiac</t>
  </si>
  <si>
    <t>DAN</t>
  </si>
  <si>
    <t>prijem=16320-ZP-SP-vydavky-nezdanitelna cast</t>
  </si>
  <si>
    <t>rozdiel:</t>
  </si>
  <si>
    <t>40% z 14960 je viac ako 5 040 takze vydavky su 5040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</si>
</sst>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/>
    <xf numFmtId="2" fontId="0" fillId="0" borderId="0" xfId="0" applyNumberFormat="1"/>
    <xf numFmtId="2" fontId="1" fillId="0" borderId="0" xfId="0" applyNumberFormat="1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topLeftCell="A7" workbookViewId="0">
      <selection activeCell="B22" sqref="B22"/>
    </sheetView>
  </sheetViews>
  <sheetFormatPr defaultRowHeight="15" x14ac:dyDescent="0.25"/>
  <cols>
    <col min="1" max="1" width="10.7109375" bestFit="1" customWidth="1"/>
    <col min="2" max="2" width="9" bestFit="1" customWidth="1"/>
    <col min="3" max="3" width="5" bestFit="1" customWidth="1"/>
    <col min="4" max="4" width="1.42578125" customWidth="1"/>
    <col min="5" max="5" width="8.5703125" bestFit="1" customWidth="1"/>
    <col min="6" max="6" width="7.28515625" bestFit="1" customWidth="1"/>
    <col min="7" max="7" width="8.28515625" bestFit="1" customWidth="1"/>
    <col min="8" max="8" width="46.5703125" bestFit="1" customWidth="1"/>
  </cols>
  <sheetData>
    <row r="1" spans="1:8" s="1" customFormat="1" x14ac:dyDescent="0.25">
      <c r="B1" s="6" t="s">
        <v>12</v>
      </c>
      <c r="C1" s="6"/>
      <c r="D1" s="7"/>
      <c r="E1" s="1" t="s">
        <v>13</v>
      </c>
      <c r="F1" s="1" t="s">
        <v>14</v>
      </c>
      <c r="G1" s="1" t="s">
        <v>15</v>
      </c>
      <c r="H1" s="1" t="s">
        <v>23</v>
      </c>
    </row>
    <row r="2" spans="1:8" x14ac:dyDescent="0.25">
      <c r="A2" t="s">
        <v>9</v>
      </c>
      <c r="B2">
        <v>761.67</v>
      </c>
      <c r="C2">
        <v>72</v>
      </c>
      <c r="D2" s="3"/>
      <c r="E2" s="4">
        <v>1360</v>
      </c>
      <c r="F2" s="4">
        <v>-56</v>
      </c>
      <c r="G2" s="4">
        <v>-130.27000000000001</v>
      </c>
      <c r="H2" s="4">
        <f>$E$20</f>
        <v>-62.522983333333336</v>
      </c>
    </row>
    <row r="3" spans="1:8" x14ac:dyDescent="0.25">
      <c r="A3" t="s">
        <v>10</v>
      </c>
      <c r="B3">
        <v>761.67</v>
      </c>
      <c r="C3">
        <v>72</v>
      </c>
      <c r="D3" s="3"/>
      <c r="E3" s="4">
        <v>1360</v>
      </c>
      <c r="F3" s="4">
        <v>-56</v>
      </c>
      <c r="G3" s="4">
        <v>-130.27000000000001</v>
      </c>
      <c r="H3" s="4">
        <f t="shared" ref="H3:H13" si="0">$E$20</f>
        <v>-62.522983333333336</v>
      </c>
    </row>
    <row r="4" spans="1:8" x14ac:dyDescent="0.25">
      <c r="A4" t="s">
        <v>0</v>
      </c>
      <c r="B4">
        <v>761.67</v>
      </c>
      <c r="C4">
        <v>72</v>
      </c>
      <c r="D4" s="3"/>
      <c r="E4" s="4">
        <v>1360</v>
      </c>
      <c r="F4" s="4">
        <v>-56</v>
      </c>
      <c r="G4" s="4">
        <v>-130.27000000000001</v>
      </c>
      <c r="H4" s="4">
        <f t="shared" si="0"/>
        <v>-62.522983333333336</v>
      </c>
    </row>
    <row r="5" spans="1:8" x14ac:dyDescent="0.25">
      <c r="A5" t="s">
        <v>11</v>
      </c>
      <c r="B5">
        <v>761.67</v>
      </c>
      <c r="C5">
        <v>72</v>
      </c>
      <c r="D5" s="3"/>
      <c r="E5" s="4">
        <v>1360</v>
      </c>
      <c r="F5" s="4">
        <v>-56</v>
      </c>
      <c r="G5" s="4">
        <v>-130.27000000000001</v>
      </c>
      <c r="H5" s="4">
        <f t="shared" si="0"/>
        <v>-62.522983333333336</v>
      </c>
    </row>
    <row r="6" spans="1:8" x14ac:dyDescent="0.25">
      <c r="A6" t="s">
        <v>1</v>
      </c>
      <c r="B6">
        <v>761.67</v>
      </c>
      <c r="C6">
        <v>72</v>
      </c>
      <c r="D6" s="3"/>
      <c r="E6" s="4">
        <v>1360</v>
      </c>
      <c r="F6" s="4">
        <v>-56</v>
      </c>
      <c r="G6" s="4">
        <v>-130.27000000000001</v>
      </c>
      <c r="H6" s="4">
        <f t="shared" si="0"/>
        <v>-62.522983333333336</v>
      </c>
    </row>
    <row r="7" spans="1:8" x14ac:dyDescent="0.25">
      <c r="A7" t="s">
        <v>2</v>
      </c>
      <c r="B7">
        <v>761.67</v>
      </c>
      <c r="C7">
        <v>72</v>
      </c>
      <c r="D7" s="3"/>
      <c r="E7" s="4">
        <v>1360</v>
      </c>
      <c r="F7" s="4">
        <v>-56</v>
      </c>
      <c r="G7" s="4">
        <v>-130.27000000000001</v>
      </c>
      <c r="H7" s="4">
        <f>$E$20</f>
        <v>-62.522983333333336</v>
      </c>
    </row>
    <row r="8" spans="1:8" x14ac:dyDescent="0.25">
      <c r="A8" t="s">
        <v>3</v>
      </c>
      <c r="B8">
        <v>761.67</v>
      </c>
      <c r="C8">
        <v>72</v>
      </c>
      <c r="D8" s="3"/>
      <c r="E8" s="4">
        <v>1360</v>
      </c>
      <c r="F8" s="4">
        <v>-56</v>
      </c>
      <c r="G8" s="4">
        <v>-130.27000000000001</v>
      </c>
      <c r="H8" s="4">
        <f t="shared" si="0"/>
        <v>-62.522983333333336</v>
      </c>
    </row>
    <row r="9" spans="1:8" x14ac:dyDescent="0.25">
      <c r="A9" t="s">
        <v>4</v>
      </c>
      <c r="B9">
        <v>761.67</v>
      </c>
      <c r="C9">
        <v>72</v>
      </c>
      <c r="D9" s="3"/>
      <c r="E9" s="4">
        <v>1360</v>
      </c>
      <c r="F9" s="4">
        <v>-56</v>
      </c>
      <c r="G9" s="4">
        <v>-130.27000000000001</v>
      </c>
      <c r="H9" s="4">
        <f t="shared" si="0"/>
        <v>-62.522983333333336</v>
      </c>
    </row>
    <row r="10" spans="1:8" x14ac:dyDescent="0.25">
      <c r="A10" t="s">
        <v>5</v>
      </c>
      <c r="B10">
        <v>761.67</v>
      </c>
      <c r="C10">
        <v>72</v>
      </c>
      <c r="D10" s="3"/>
      <c r="E10" s="4">
        <v>1360</v>
      </c>
      <c r="F10" s="4">
        <v>-56</v>
      </c>
      <c r="G10" s="4">
        <v>-130.27000000000001</v>
      </c>
      <c r="H10" s="4">
        <f t="shared" si="0"/>
        <v>-62.522983333333336</v>
      </c>
    </row>
    <row r="11" spans="1:8" x14ac:dyDescent="0.25">
      <c r="A11" t="s">
        <v>6</v>
      </c>
      <c r="B11">
        <v>761.67</v>
      </c>
      <c r="C11">
        <v>72</v>
      </c>
      <c r="D11" s="3"/>
      <c r="E11" s="4">
        <v>1360</v>
      </c>
      <c r="F11" s="4">
        <v>-56</v>
      </c>
      <c r="G11" s="4">
        <v>-130.27000000000001</v>
      </c>
      <c r="H11" s="4">
        <f t="shared" si="0"/>
        <v>-62.522983333333336</v>
      </c>
    </row>
    <row r="12" spans="1:8" x14ac:dyDescent="0.25">
      <c r="A12" t="s">
        <v>7</v>
      </c>
      <c r="B12">
        <v>761.67</v>
      </c>
      <c r="C12">
        <v>72</v>
      </c>
      <c r="D12" s="3"/>
      <c r="E12" s="4">
        <v>1360</v>
      </c>
      <c r="F12" s="4">
        <v>-56</v>
      </c>
      <c r="G12" s="4">
        <v>-130.27000000000001</v>
      </c>
      <c r="H12" s="4">
        <f t="shared" si="0"/>
        <v>-62.522983333333336</v>
      </c>
    </row>
    <row r="13" spans="1:8" x14ac:dyDescent="0.25">
      <c r="A13" t="s">
        <v>8</v>
      </c>
      <c r="B13">
        <v>761.67</v>
      </c>
      <c r="C13">
        <v>324</v>
      </c>
      <c r="D13" s="3"/>
      <c r="E13" s="4"/>
      <c r="F13" s="4">
        <v>-56</v>
      </c>
      <c r="G13" s="4">
        <v>-130.27000000000001</v>
      </c>
      <c r="H13" s="4">
        <f t="shared" si="0"/>
        <v>-62.522983333333336</v>
      </c>
    </row>
    <row r="14" spans="1:8" x14ac:dyDescent="0.25">
      <c r="D14" s="3"/>
      <c r="E14" s="4"/>
      <c r="F14" s="4"/>
      <c r="G14" s="4"/>
      <c r="H14" s="4"/>
    </row>
    <row r="15" spans="1:8" x14ac:dyDescent="0.25">
      <c r="B15">
        <f>SUM(B2:B13)</f>
        <v>9140.0399999999991</v>
      </c>
      <c r="C15">
        <f>SUM(C2:C13)</f>
        <v>1116</v>
      </c>
      <c r="D15" s="3"/>
      <c r="E15" s="4">
        <f>SUM(E2:E13)</f>
        <v>14960</v>
      </c>
      <c r="F15" s="4">
        <f>SUM(F2:F13)</f>
        <v>-672</v>
      </c>
      <c r="G15" s="4">
        <f>SUM(G2:G13)</f>
        <v>-1563.24</v>
      </c>
      <c r="H15" s="4">
        <f>SUM(H2:H13)</f>
        <v>-750.27579999999989</v>
      </c>
    </row>
    <row r="16" spans="1:8" x14ac:dyDescent="0.25">
      <c r="A16" t="s">
        <v>16</v>
      </c>
      <c r="B16">
        <f>B15+C15</f>
        <v>10256.039999999999</v>
      </c>
      <c r="D16" s="3"/>
      <c r="E16" s="4">
        <f>E15/100*40</f>
        <v>5984</v>
      </c>
      <c r="H16" t="s">
        <v>26</v>
      </c>
    </row>
    <row r="17" spans="1:8" x14ac:dyDescent="0.25">
      <c r="A17" t="s">
        <v>17</v>
      </c>
      <c r="B17" s="2">
        <f>B16/12</f>
        <v>854.67</v>
      </c>
      <c r="D17" s="3"/>
      <c r="E17" s="4">
        <v>-5040</v>
      </c>
      <c r="H17" t="s">
        <v>18</v>
      </c>
    </row>
    <row r="18" spans="1:8" x14ac:dyDescent="0.25">
      <c r="D18" s="3"/>
      <c r="E18" s="4">
        <v>-3735.94</v>
      </c>
      <c r="H18" t="s">
        <v>19</v>
      </c>
    </row>
    <row r="19" spans="1:8" x14ac:dyDescent="0.25">
      <c r="D19" s="3"/>
      <c r="E19" s="4">
        <f>E15+F15+G15+E17+E18</f>
        <v>3948.82</v>
      </c>
      <c r="H19" t="s">
        <v>24</v>
      </c>
    </row>
    <row r="20" spans="1:8" x14ac:dyDescent="0.25">
      <c r="D20" s="3"/>
      <c r="E20" s="4">
        <f>((E19/100*19)/12)*-1</f>
        <v>-62.522983333333336</v>
      </c>
      <c r="H20" t="s">
        <v>20</v>
      </c>
    </row>
    <row r="21" spans="1:8" x14ac:dyDescent="0.25">
      <c r="D21" s="3"/>
      <c r="E21" s="4">
        <f>E15+F15+G15+H15</f>
        <v>11974.484200000001</v>
      </c>
      <c r="H21" t="s">
        <v>21</v>
      </c>
    </row>
    <row r="22" spans="1:8" x14ac:dyDescent="0.25">
      <c r="A22" s="2" t="s">
        <v>25</v>
      </c>
      <c r="B22" s="5">
        <f>E22-B17</f>
        <v>143.2036833333334</v>
      </c>
      <c r="D22" s="3"/>
      <c r="E22" s="5">
        <f>E21/12</f>
        <v>997.87368333333336</v>
      </c>
      <c r="H22" t="s">
        <v>22</v>
      </c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</dc:creator>
  <cp:lastModifiedBy>mika</cp:lastModifiedBy>
  <cp:lastPrinted>2014-06-20T07:35:24Z</cp:lastPrinted>
  <dcterms:created xsi:type="dcterms:W3CDTF">2014-06-19T10:41:09Z</dcterms:created>
  <dcterms:modified xsi:type="dcterms:W3CDTF">2014-06-20T08:02:08Z</dcterms:modified>
</cp:coreProperties>
</file>